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7"/>
  <workbookPr/>
  <mc:AlternateContent xmlns:mc="http://schemas.openxmlformats.org/markup-compatibility/2006">
    <mc:Choice Requires="x15">
      <x15ac:absPath xmlns:x15ac="http://schemas.microsoft.com/office/spreadsheetml/2010/11/ac" url="https://sselodz-my.sharepoint.com/personal/ewa_grabowska_sse_lodz_pl/Documents/Pulpit/Spark 3.0/Nabór_do wrzucenia na stronę/Umowa _załączniki_pdf/"/>
    </mc:Choice>
  </mc:AlternateContent>
  <xr:revisionPtr revIDLastSave="11" documentId="8_{B060EA70-D3C7-4A5A-AAEF-DBC7C7885D01}" xr6:coauthVersionLast="47" xr6:coauthVersionMax="47" xr10:uidLastSave="{3858958A-DF78-44A0-AC08-04FB96DD7A9E}"/>
  <bookViews>
    <workbookView xWindow="22932" yWindow="-108" windowWidth="23256" windowHeight="12576" xr2:uid="{00000000-000D-0000-FFFF-FFFF00000000}"/>
  </bookViews>
  <sheets>
    <sheet name="Budżet" sheetId="3" r:id="rId1"/>
    <sheet name="Harmonogram" sheetId="4" r:id="rId2"/>
    <sheet name="Arkusz1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3" l="1"/>
  <c r="I17" i="3"/>
  <c r="J17" i="3" s="1"/>
  <c r="I18" i="3"/>
  <c r="J18" i="3" s="1"/>
  <c r="I19" i="3"/>
  <c r="I20" i="3"/>
  <c r="K16" i="3"/>
  <c r="K17" i="3"/>
  <c r="K18" i="3"/>
  <c r="K19" i="3"/>
  <c r="K20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I35" i="3"/>
  <c r="J35" i="3" s="1"/>
  <c r="L35" i="3" s="1"/>
  <c r="I34" i="3"/>
  <c r="J34" i="3" s="1"/>
  <c r="L34" i="3" s="1"/>
  <c r="I33" i="3"/>
  <c r="J33" i="3" s="1"/>
  <c r="L33" i="3" s="1"/>
  <c r="I32" i="3"/>
  <c r="J32" i="3" s="1"/>
  <c r="L32" i="3" s="1"/>
  <c r="I31" i="3"/>
  <c r="J31" i="3" s="1"/>
  <c r="L31" i="3" s="1"/>
  <c r="I30" i="3"/>
  <c r="J30" i="3" s="1"/>
  <c r="L30" i="3" s="1"/>
  <c r="I29" i="3"/>
  <c r="J29" i="3" s="1"/>
  <c r="L29" i="3" s="1"/>
  <c r="I28" i="3"/>
  <c r="J28" i="3" s="1"/>
  <c r="L28" i="3" s="1"/>
  <c r="I27" i="3"/>
  <c r="J27" i="3" s="1"/>
  <c r="L27" i="3" s="1"/>
  <c r="I26" i="3"/>
  <c r="J26" i="3" s="1"/>
  <c r="L26" i="3" s="1"/>
  <c r="I25" i="3"/>
  <c r="J25" i="3" s="1"/>
  <c r="L25" i="3" s="1"/>
  <c r="I24" i="3"/>
  <c r="J24" i="3" s="1"/>
  <c r="L24" i="3" s="1"/>
  <c r="I23" i="3"/>
  <c r="J23" i="3" s="1"/>
  <c r="L23" i="3" s="1"/>
  <c r="I22" i="3"/>
  <c r="J22" i="3" s="1"/>
  <c r="L22" i="3" s="1"/>
  <c r="I21" i="3"/>
  <c r="J21" i="3" s="1"/>
  <c r="L21" i="3" s="1"/>
  <c r="J16" i="3"/>
  <c r="M23" i="4"/>
  <c r="M20" i="4"/>
  <c r="K36" i="3"/>
  <c r="L18" i="3" l="1"/>
  <c r="L17" i="3"/>
  <c r="N26" i="4"/>
  <c r="N23" i="4"/>
  <c r="N20" i="4"/>
  <c r="L20" i="4"/>
  <c r="L26" i="4"/>
  <c r="L23" i="4"/>
  <c r="D15" i="4"/>
  <c r="J20" i="3"/>
  <c r="L20" i="3" s="1"/>
  <c r="I36" i="3"/>
  <c r="M29" i="4"/>
  <c r="B16" i="4" l="1"/>
  <c r="N29" i="4" l="1"/>
  <c r="L16" i="3"/>
  <c r="J36" i="3"/>
  <c r="L36" i="3" s="1"/>
</calcChain>
</file>

<file path=xl/sharedStrings.xml><?xml version="1.0" encoding="utf-8"?>
<sst xmlns="http://schemas.openxmlformats.org/spreadsheetml/2006/main" count="138" uniqueCount="65">
  <si>
    <t>ZAŁĄCZNIK NR 1 DO UMOWY O POWIERZENIE GRANTU NR_____ Z DN______________</t>
  </si>
  <si>
    <t>Szczegółowy budżet indywidualnego planu akceleracji</t>
  </si>
  <si>
    <t>Szczegółowy budżet indywidualnego programu akceleracji - startup nr …..................../2024</t>
  </si>
  <si>
    <t>listy do wyboru</t>
  </si>
  <si>
    <t>Nazwa zadania</t>
  </si>
  <si>
    <t xml:space="preserve">Rodzaj wydatków niezbędnych do* (...) (należy wybrać właściwa opcję) (lista wydatków do wyboru) </t>
  </si>
  <si>
    <t>nazwa wydatku</t>
  </si>
  <si>
    <t xml:space="preserve">Rodzaj pomocy 
</t>
  </si>
  <si>
    <t>Kwalifikowalność VAT</t>
  </si>
  <si>
    <r>
      <t>Jednostka miary 
(</t>
    </r>
    <r>
      <rPr>
        <b/>
        <i/>
        <sz val="9"/>
        <color theme="1"/>
        <rFont val="Calibri"/>
        <family val="2"/>
        <charset val="238"/>
        <scheme val="minor"/>
      </rPr>
      <t>lista wyboru</t>
    </r>
    <r>
      <rPr>
        <b/>
        <sz val="9"/>
        <color theme="1"/>
        <rFont val="Calibri"/>
        <family val="2"/>
        <charset val="238"/>
        <scheme val="minor"/>
      </rPr>
      <t>)</t>
    </r>
  </si>
  <si>
    <t>Liczba jednostek</t>
  </si>
  <si>
    <t xml:space="preserve">Cena jednostkowa netto w PLN </t>
  </si>
  <si>
    <t>VAT</t>
  </si>
  <si>
    <t>RAZEM - wydatki całkowite</t>
  </si>
  <si>
    <t>RAZEM - wydatki kwalifikowalne</t>
  </si>
  <si>
    <t>RAZEM - wydatki niekwalifikowalne</t>
  </si>
  <si>
    <t>Sposób rozeznania rynku i ustalenia liczby jednostek oraz ceny jednostkowej</t>
  </si>
  <si>
    <t>Rodzaj wydatków</t>
  </si>
  <si>
    <t xml:space="preserve">kwota pomocy </t>
  </si>
  <si>
    <t>Program akceleracji 
- 
startup nr …............</t>
  </si>
  <si>
    <t>pomoc de minimis</t>
  </si>
  <si>
    <t>N</t>
  </si>
  <si>
    <t>opis</t>
  </si>
  <si>
    <t>wynagrodzenie</t>
  </si>
  <si>
    <t xml:space="preserve">zakupu usług niezbędnych dla realizacji kamieni milowych akceleracji </t>
  </si>
  <si>
    <t>zakup środków trwałych</t>
  </si>
  <si>
    <t xml:space="preserve">zakup wartości niematerialnych i prawnych </t>
  </si>
  <si>
    <t>działania informacyjno-promocyjne</t>
  </si>
  <si>
    <t>Jednostka miary</t>
  </si>
  <si>
    <t>etat</t>
  </si>
  <si>
    <t>godzina</t>
  </si>
  <si>
    <t>osoba</t>
  </si>
  <si>
    <t>sztuka</t>
  </si>
  <si>
    <t>inne</t>
  </si>
  <si>
    <t>Razem</t>
  </si>
  <si>
    <t xml:space="preserve">Zatwierdzenie </t>
  </si>
  <si>
    <t>Wskaż rodzaj wydatków niezbędnych do:
- rozwoju produktu startupu lub
- pilotażowego wdrożenia rozwiązania startupu u
Odbiorcy technologii lub
-pozyskania kapitału od Inwestora lub;
- przygotowania do ekspansji zagranicznej.</t>
  </si>
  <si>
    <t>za Akcelerator / data</t>
  </si>
  <si>
    <t>………………….. / …..</t>
  </si>
  <si>
    <t>za Partnera biznesowego /  data</t>
  </si>
  <si>
    <t>za Startup  / data</t>
  </si>
  <si>
    <t>ZAŁĄCZNIK NR 2 DO UMOWY O POWIERZENIE GRANTU NR _____  Z DN ______________</t>
  </si>
  <si>
    <t>Harmonogram Indywidualnego Planu Akceleracji - startup nr ............../2024</t>
  </si>
  <si>
    <t>Harmonogram indywidualnego programu akceleracji wraz z Opisem Projketu - startup …........................./2024</t>
  </si>
  <si>
    <t>Rozpoczęcie programu:</t>
  </si>
  <si>
    <t>Kwota udzielonej pomocy:</t>
  </si>
  <si>
    <t>Zakończenie programu:</t>
  </si>
  <si>
    <t>Liczab dni programu:</t>
  </si>
  <si>
    <t>Nr kamienia milowego</t>
  </si>
  <si>
    <t>Opis kamienia milowego</t>
  </si>
  <si>
    <t>Przewidywana data osiagnięcia kamienia milowego</t>
  </si>
  <si>
    <t>Wskaźniki określające realizację kamienia milowego</t>
  </si>
  <si>
    <t>Wartość docelowa wskaźnika</t>
  </si>
  <si>
    <t>Sposób weryfikacji osiągnięcia zaplanowanych wartości wskaźnika</t>
  </si>
  <si>
    <t>Grant</t>
  </si>
  <si>
    <t>Transza</t>
  </si>
  <si>
    <t>Kwota Grantu</t>
  </si>
  <si>
    <t>Przewidywana data wpływu grantu</t>
  </si>
  <si>
    <t>Kwota podlegajaca wypłacie</t>
  </si>
  <si>
    <t xml:space="preserve">Nazwa kamienia  + szczegółowy opis poszczególnych działań </t>
  </si>
  <si>
    <t>nazwa</t>
  </si>
  <si>
    <t>I</t>
  </si>
  <si>
    <t>II</t>
  </si>
  <si>
    <t>III</t>
  </si>
  <si>
    <t>za Partnera Biznesowego / 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</si>
</sst>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9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3" fillId="0" borderId="20" xfId="0" applyFont="1" applyBorder="1" applyAlignment="1">
      <alignment horizontal="center" vertical="center" wrapText="1"/>
    </xf>
    <xf numFmtId="14" fontId="3" fillId="0" borderId="2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left"/>
    </xf>
    <xf numFmtId="4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4" fontId="0" fillId="0" borderId="0" xfId="0" applyNumberFormat="1"/>
    <xf numFmtId="0" fontId="1" fillId="2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7" xfId="0" applyBorder="1"/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1" xfId="0" applyFill="1" applyBorder="1"/>
    <xf numFmtId="0" fontId="0" fillId="2" borderId="26" xfId="0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14" fontId="0" fillId="3" borderId="2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14" fontId="3" fillId="0" borderId="30" xfId="0" applyNumberFormat="1" applyFont="1" applyBorder="1" applyAlignment="1">
      <alignment horizontal="center" vertical="center"/>
    </xf>
    <xf numFmtId="0" fontId="0" fillId="0" borderId="31" xfId="0" applyBorder="1"/>
    <xf numFmtId="0" fontId="0" fillId="2" borderId="33" xfId="0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0" borderId="34" xfId="0" applyBorder="1"/>
    <xf numFmtId="0" fontId="0" fillId="0" borderId="28" xfId="0" applyBorder="1"/>
    <xf numFmtId="0" fontId="0" fillId="0" borderId="30" xfId="0" applyBorder="1"/>
    <xf numFmtId="0" fontId="0" fillId="2" borderId="35" xfId="0" applyFill="1" applyBorder="1" applyAlignment="1">
      <alignment horizontal="center" vertical="center" wrapText="1"/>
    </xf>
    <xf numFmtId="0" fontId="0" fillId="0" borderId="24" xfId="0" applyBorder="1"/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0" fillId="0" borderId="50" xfId="0" applyBorder="1"/>
    <xf numFmtId="14" fontId="0" fillId="3" borderId="51" xfId="0" applyNumberFormat="1" applyFill="1" applyBorder="1" applyAlignment="1">
      <alignment horizontal="center" vertical="center"/>
    </xf>
    <xf numFmtId="14" fontId="0" fillId="3" borderId="52" xfId="0" applyNumberForma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/>
    </xf>
    <xf numFmtId="4" fontId="0" fillId="2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14" fontId="0" fillId="3" borderId="19" xfId="0" applyNumberFormat="1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14" fontId="0" fillId="3" borderId="22" xfId="0" applyNumberFormat="1" applyFill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 wrapText="1"/>
    </xf>
    <xf numFmtId="2" fontId="0" fillId="0" borderId="43" xfId="0" applyNumberFormat="1" applyBorder="1" applyAlignment="1">
      <alignment horizontal="center" vertical="center" wrapText="1"/>
    </xf>
    <xf numFmtId="2" fontId="0" fillId="0" borderId="3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 wrapText="1"/>
    </xf>
    <xf numFmtId="4" fontId="0" fillId="0" borderId="45" xfId="0" applyNumberFormat="1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 wrapText="1"/>
    </xf>
    <xf numFmtId="4" fontId="0" fillId="0" borderId="38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2" fontId="13" fillId="0" borderId="53" xfId="0" applyNumberFormat="1" applyFont="1" applyBorder="1" applyAlignment="1">
      <alignment horizontal="center" vertical="center" wrapText="1"/>
    </xf>
    <xf numFmtId="2" fontId="13" fillId="0" borderId="54" xfId="0" applyNumberFormat="1" applyFont="1" applyBorder="1" applyAlignment="1">
      <alignment horizontal="center" vertical="center" wrapText="1"/>
    </xf>
    <xf numFmtId="2" fontId="13" fillId="0" borderId="55" xfId="0" applyNumberFormat="1" applyFont="1" applyBorder="1" applyAlignment="1">
      <alignment horizontal="center" vertical="center" wrapText="1"/>
    </xf>
    <xf numFmtId="2" fontId="13" fillId="0" borderId="56" xfId="0" applyNumberFormat="1" applyFont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/>
    </xf>
    <xf numFmtId="2" fontId="12" fillId="0" borderId="48" xfId="0" applyNumberFormat="1" applyFont="1" applyBorder="1" applyAlignment="1">
      <alignment horizontal="center" vertical="center" wrapText="1"/>
    </xf>
    <xf numFmtId="2" fontId="12" fillId="0" borderId="57" xfId="0" applyNumberFormat="1" applyFont="1" applyBorder="1" applyAlignment="1">
      <alignment horizontal="center" vertical="center" wrapText="1"/>
    </xf>
    <xf numFmtId="2" fontId="12" fillId="0" borderId="58" xfId="0" applyNumberFormat="1" applyFont="1" applyBorder="1" applyAlignment="1">
      <alignment horizontal="center" vertical="center" wrapText="1"/>
    </xf>
    <xf numFmtId="2" fontId="13" fillId="0" borderId="48" xfId="0" applyNumberFormat="1" applyFont="1" applyBorder="1" applyAlignment="1">
      <alignment horizontal="center" vertical="center" wrapText="1"/>
    </xf>
    <xf numFmtId="2" fontId="0" fillId="0" borderId="33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1315811</xdr:colOff>
      <xdr:row>42</xdr:row>
      <xdr:rowOff>46261</xdr:rowOff>
    </xdr:from>
    <xdr:to>
      <xdr:col>10</xdr:col>
      <xdr:colOff>1058045</xdr:colOff>
      <xdr:row>47</xdr:row>
      <xdr:rowOff>18368</xdr:rowOff>
    </xdr:to>
    <xdr:pic>
      <xdr:nvPicPr>
        <xdr:cNvPr id="4" name="Obraz 1">
          <a:extLst>
            <a:ext uri="{FF2B5EF4-FFF2-40B4-BE49-F238E27FC236}">
              <a16:creationId xmlns:a16="http://schemas.microsoft.com/office/drawing/2014/main" id="{02D6EBD5-F6CF-8697-46BB-BE35162BA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3918" y="11544297"/>
          <a:ext cx="9906770" cy="8565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0</xdr:row>
      <xdr:rowOff>123825</xdr:rowOff>
    </xdr:from>
    <xdr:to>
      <xdr:col>10</xdr:col>
      <xdr:colOff>1409109</xdr:colOff>
      <xdr:row>5</xdr:row>
      <xdr:rowOff>103552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82EB570-6F1D-415D-B770-42F01B54455C}"/>
            </a:ext>
            <a:ext uri="{147F2762-F138-4A5C-976F-8EAC2B608ADB}">
              <a16:predDERef xmlns:a16="http://schemas.microsoft.com/office/drawing/2014/main" pred="{02D6EBD5-F6CF-8697-46BB-BE35162BA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23825"/>
          <a:ext cx="9943509" cy="9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124504</xdr:colOff>
      <xdr:row>0</xdr:row>
      <xdr:rowOff>144235</xdr:rowOff>
    </xdr:from>
    <xdr:to>
      <xdr:col>6</xdr:col>
      <xdr:colOff>564573</xdr:colOff>
      <xdr:row>4</xdr:row>
      <xdr:rowOff>136071</xdr:rowOff>
    </xdr:to>
    <xdr:pic>
      <xdr:nvPicPr>
        <xdr:cNvPr id="2" name="Obraz 2" descr="Obraz zawierający zrzut ekranu, Wielobarwność, Prostokąt, kwadrat&#10;&#10;Opis wygenerowany automatycznie">
          <a:extLst>
            <a:ext uri="{FF2B5EF4-FFF2-40B4-BE49-F238E27FC236}">
              <a16:creationId xmlns:a16="http://schemas.microsoft.com/office/drawing/2014/main" id="{B7FA3770-61B1-4196-A82E-05705EACC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468" y="144235"/>
          <a:ext cx="4916819" cy="753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376917</xdr:colOff>
      <xdr:row>1</xdr:row>
      <xdr:rowOff>13608</xdr:rowOff>
    </xdr:from>
    <xdr:to>
      <xdr:col>8</xdr:col>
      <xdr:colOff>860652</xdr:colOff>
      <xdr:row>5</xdr:row>
      <xdr:rowOff>25174</xdr:rowOff>
    </xdr:to>
    <xdr:pic>
      <xdr:nvPicPr>
        <xdr:cNvPr id="5" name="Obraz 9" descr="Obraz zawierający tekst, Czcionka, logo, Grafika&#10;&#10;Opis wygenerowany automatycznie">
          <a:extLst>
            <a:ext uri="{FF2B5EF4-FFF2-40B4-BE49-F238E27FC236}">
              <a16:creationId xmlns:a16="http://schemas.microsoft.com/office/drawing/2014/main" id="{650858DD-7488-4426-8031-218EDC9C1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060" y="204108"/>
          <a:ext cx="1300163" cy="773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449035</xdr:colOff>
      <xdr:row>35</xdr:row>
      <xdr:rowOff>54429</xdr:rowOff>
    </xdr:from>
    <xdr:to>
      <xdr:col>9</xdr:col>
      <xdr:colOff>769</xdr:colOff>
      <xdr:row>39</xdr:row>
      <xdr:rowOff>80964</xdr:rowOff>
    </xdr:to>
    <xdr:pic>
      <xdr:nvPicPr>
        <xdr:cNvPr id="6" name="Obraz 1">
          <a:extLst>
            <a:ext uri="{FF2B5EF4-FFF2-40B4-BE49-F238E27FC236}">
              <a16:creationId xmlns:a16="http://schemas.microsoft.com/office/drawing/2014/main" id="{E1007A13-2F01-490C-9E16-9144130F4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5" y="12137572"/>
          <a:ext cx="9906770" cy="8565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53</xdr:row>
      <xdr:rowOff>71438</xdr:rowOff>
    </xdr:from>
    <xdr:to>
      <xdr:col>10</xdr:col>
      <xdr:colOff>209550</xdr:colOff>
      <xdr:row>57</xdr:row>
      <xdr:rowOff>138113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9D240F50-CC8A-BEF3-8388-309336FF7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9663113"/>
          <a:ext cx="57435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295275</xdr:colOff>
      <xdr:row>53</xdr:row>
      <xdr:rowOff>71438</xdr:rowOff>
    </xdr:from>
    <xdr:to>
      <xdr:col>10</xdr:col>
      <xdr:colOff>209550</xdr:colOff>
      <xdr:row>57</xdr:row>
      <xdr:rowOff>138113</xdr:rowOff>
    </xdr:to>
    <xdr:pic>
      <xdr:nvPicPr>
        <xdr:cNvPr id="3" name="Obraz 6">
          <a:extLst>
            <a:ext uri="{FF2B5EF4-FFF2-40B4-BE49-F238E27FC236}">
              <a16:creationId xmlns:a16="http://schemas.microsoft.com/office/drawing/2014/main" id="{E6433CFF-3E3B-6391-63A7-E1EAFBD74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9663113"/>
          <a:ext cx="57435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295275</xdr:colOff>
      <xdr:row>46</xdr:row>
      <xdr:rowOff>0</xdr:rowOff>
    </xdr:from>
    <xdr:to>
      <xdr:col>10</xdr:col>
      <xdr:colOff>209550</xdr:colOff>
      <xdr:row>50</xdr:row>
      <xdr:rowOff>66675</xdr:rowOff>
    </xdr:to>
    <xdr:pic>
      <xdr:nvPicPr>
        <xdr:cNvPr id="4" name="Obraz 8">
          <a:extLst>
            <a:ext uri="{FF2B5EF4-FFF2-40B4-BE49-F238E27FC236}">
              <a16:creationId xmlns:a16="http://schemas.microsoft.com/office/drawing/2014/main" id="{8F827834-6FED-1977-6881-4092620C5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8324850"/>
          <a:ext cx="57435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342900</xdr:colOff>
      <xdr:row>0</xdr:row>
      <xdr:rowOff>0</xdr:rowOff>
    </xdr:from>
    <xdr:to>
      <xdr:col>9</xdr:col>
      <xdr:colOff>347663</xdr:colOff>
      <xdr:row>3</xdr:row>
      <xdr:rowOff>171450</xdr:rowOff>
    </xdr:to>
    <xdr:pic>
      <xdr:nvPicPr>
        <xdr:cNvPr id="5" name="Obraz 9" descr="Obraz zawierający tekst, Czcionka, logo, Grafika&#10;&#10;Opis wygenerowany automatycznie">
          <a:extLst>
            <a:ext uri="{FF2B5EF4-FFF2-40B4-BE49-F238E27FC236}">
              <a16:creationId xmlns:a16="http://schemas.microsoft.com/office/drawing/2014/main" id="{404E94EA-EBA5-EBE4-207B-F7F983D6F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0"/>
          <a:ext cx="1300163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539115</xdr:colOff>
      <xdr:row>54</xdr:row>
      <xdr:rowOff>102870</xdr:rowOff>
    </xdr:from>
    <xdr:to>
      <xdr:col>15</xdr:col>
      <xdr:colOff>539115</xdr:colOff>
      <xdr:row>58</xdr:row>
      <xdr:rowOff>26670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7D863D98-9076-9D98-AF29-07A790FC57D3}"/>
            </a:ext>
          </a:extLst>
        </xdr:cNvPr>
        <xdr:cNvCxnSpPr/>
      </xdr:nvCxnSpPr>
      <xdr:spPr>
        <a:xfrm>
          <a:off x="5577840" y="9875520"/>
          <a:ext cx="0" cy="647700"/>
        </a:xfrm>
        <a:prstGeom prst="line">
          <a:avLst/>
        </a:prstGeom>
        <a:ln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590550</xdr:colOff>
      <xdr:row>3</xdr:row>
      <xdr:rowOff>61913</xdr:rowOff>
    </xdr:to>
    <xdr:pic>
      <xdr:nvPicPr>
        <xdr:cNvPr id="7" name="Obraz 2" descr="Obraz zawierający zrzut ekranu, Wielobarwność, Prostokąt, kwadrat&#10;&#10;Opis wygenerowany automatycznie">
          <a:extLst>
            <a:ext uri="{FF2B5EF4-FFF2-40B4-BE49-F238E27FC236}">
              <a16:creationId xmlns:a16="http://schemas.microsoft.com/office/drawing/2014/main" id="{5DE0EDD5-6D3F-0C8F-E9B8-79F667CEF6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76750" cy="6048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O50"/>
  <sheetViews>
    <sheetView tabSelected="1" topLeftCell="A6" zoomScale="70" zoomScaleNormal="70" workbookViewId="0">
      <selection activeCell="C25" sqref="C25"/>
    </sheetView>
  </sheetViews>
  <sheetFormatPr defaultRowHeight="15" customHeight="1"/>
  <cols>
    <col min="1" max="1" width="15" customWidth="1"/>
    <col min="2" max="2" width="45.28515625" customWidth="1"/>
    <col min="3" max="3" width="32.28515625" customWidth="1"/>
    <col min="4" max="4" width="10.7109375" bestFit="1" customWidth="1"/>
    <col min="5" max="5" width="13.42578125" bestFit="1" customWidth="1"/>
    <col min="8" max="9" width="11" customWidth="1"/>
    <col min="10" max="10" width="11" bestFit="1" customWidth="1"/>
    <col min="11" max="11" width="32.5703125" customWidth="1"/>
    <col min="12" max="12" width="13.7109375" bestFit="1" customWidth="1"/>
    <col min="13" max="13" width="51.42578125" customWidth="1"/>
    <col min="15" max="15" width="38.85546875" bestFit="1" customWidth="1"/>
  </cols>
  <sheetData>
    <row r="8" spans="1:15">
      <c r="C8" s="77" t="s">
        <v>0</v>
      </c>
      <c r="D8" s="77"/>
      <c r="E8" s="77"/>
      <c r="F8" s="77"/>
      <c r="G8" s="77"/>
      <c r="H8" s="77"/>
      <c r="I8" s="77"/>
      <c r="J8" s="77"/>
    </row>
    <row r="9" spans="1:15">
      <c r="C9" s="77" t="s">
        <v>1</v>
      </c>
      <c r="D9" s="77"/>
      <c r="E9" s="77"/>
      <c r="F9" s="77"/>
      <c r="G9" s="77"/>
      <c r="H9" s="77"/>
      <c r="I9" s="77"/>
      <c r="J9" s="77"/>
    </row>
    <row r="10" spans="1:15"/>
    <row r="11" spans="1:15">
      <c r="A11" s="84"/>
      <c r="B11" s="84"/>
      <c r="C11" s="84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1:15">
      <c r="A12" s="85" t="s">
        <v>2</v>
      </c>
      <c r="B12" s="85"/>
      <c r="C12" s="85"/>
      <c r="M12" s="5"/>
    </row>
    <row r="13" spans="1:15">
      <c r="M13" s="5"/>
      <c r="O13" s="25" t="s">
        <v>3</v>
      </c>
    </row>
    <row r="14" spans="1:15" ht="61.5" customHeight="1">
      <c r="A14" s="78" t="s">
        <v>4</v>
      </c>
      <c r="B14" s="78" t="s">
        <v>5</v>
      </c>
      <c r="C14" s="78" t="s">
        <v>6</v>
      </c>
      <c r="D14" s="78" t="s">
        <v>7</v>
      </c>
      <c r="E14" s="78" t="s">
        <v>8</v>
      </c>
      <c r="F14" s="78" t="s">
        <v>9</v>
      </c>
      <c r="G14" s="78" t="s">
        <v>10</v>
      </c>
      <c r="H14" s="78" t="s">
        <v>11</v>
      </c>
      <c r="I14" s="65" t="s">
        <v>12</v>
      </c>
      <c r="J14" s="78" t="s">
        <v>13</v>
      </c>
      <c r="K14" s="24" t="s">
        <v>14</v>
      </c>
      <c r="L14" s="80" t="s">
        <v>15</v>
      </c>
      <c r="M14" s="82" t="s">
        <v>16</v>
      </c>
      <c r="O14" s="88" t="s">
        <v>17</v>
      </c>
    </row>
    <row r="15" spans="1:15">
      <c r="A15" s="79"/>
      <c r="B15" s="79"/>
      <c r="C15" s="79"/>
      <c r="D15" s="79"/>
      <c r="E15" s="79"/>
      <c r="F15" s="79"/>
      <c r="G15" s="79"/>
      <c r="H15" s="79"/>
      <c r="I15" s="66"/>
      <c r="J15" s="79"/>
      <c r="K15" s="24" t="s">
        <v>18</v>
      </c>
      <c r="L15" s="81"/>
      <c r="M15" s="83"/>
      <c r="O15" s="89"/>
    </row>
    <row r="16" spans="1:15" ht="30.75">
      <c r="A16" s="91" t="s">
        <v>19</v>
      </c>
      <c r="B16" s="30"/>
      <c r="C16" s="27"/>
      <c r="D16" s="32" t="s">
        <v>20</v>
      </c>
      <c r="E16" s="32" t="s">
        <v>21</v>
      </c>
      <c r="F16" s="31"/>
      <c r="G16" s="27">
        <v>2</v>
      </c>
      <c r="H16" s="28"/>
      <c r="I16" s="28">
        <f t="shared" ref="I16:I20" si="0">G16*H16*23/100</f>
        <v>0</v>
      </c>
      <c r="J16" s="18">
        <f>(G16*H16)+I16</f>
        <v>0</v>
      </c>
      <c r="K16" s="29">
        <f t="shared" ref="K16:K35" si="1">G16*H16</f>
        <v>0</v>
      </c>
      <c r="L16" s="18">
        <f>J16-K16</f>
        <v>0</v>
      </c>
      <c r="M16" s="34" t="s">
        <v>22</v>
      </c>
      <c r="O16" s="21" t="s">
        <v>23</v>
      </c>
    </row>
    <row r="17" spans="1:15" ht="30" customHeight="1">
      <c r="A17" s="91"/>
      <c r="B17" s="30"/>
      <c r="C17" s="27"/>
      <c r="D17" s="32" t="s">
        <v>20</v>
      </c>
      <c r="E17" s="32" t="s">
        <v>21</v>
      </c>
      <c r="F17" s="31"/>
      <c r="G17" s="27">
        <v>2</v>
      </c>
      <c r="H17" s="28"/>
      <c r="I17" s="28">
        <f t="shared" si="0"/>
        <v>0</v>
      </c>
      <c r="J17" s="18">
        <f t="shared" ref="J17:J35" si="2">(G17*H17)+I17</f>
        <v>0</v>
      </c>
      <c r="K17" s="29">
        <f t="shared" si="1"/>
        <v>0</v>
      </c>
      <c r="L17" s="18">
        <f t="shared" ref="L17:L35" si="3">J17-K17</f>
        <v>0</v>
      </c>
      <c r="M17" s="34" t="s">
        <v>22</v>
      </c>
      <c r="O17" s="68" t="s">
        <v>24</v>
      </c>
    </row>
    <row r="18" spans="1:15" ht="30" customHeight="1">
      <c r="A18" s="91"/>
      <c r="B18" s="30"/>
      <c r="C18" s="27"/>
      <c r="D18" s="32" t="s">
        <v>20</v>
      </c>
      <c r="E18" s="32" t="s">
        <v>21</v>
      </c>
      <c r="F18" s="31"/>
      <c r="G18" s="27">
        <v>1</v>
      </c>
      <c r="H18" s="28"/>
      <c r="I18" s="28">
        <f t="shared" si="0"/>
        <v>0</v>
      </c>
      <c r="J18" s="18">
        <f t="shared" si="2"/>
        <v>0</v>
      </c>
      <c r="K18" s="29">
        <f t="shared" si="1"/>
        <v>0</v>
      </c>
      <c r="L18" s="18">
        <f t="shared" si="3"/>
        <v>0</v>
      </c>
      <c r="M18" s="34" t="s">
        <v>22</v>
      </c>
      <c r="O18" s="70" t="s">
        <v>25</v>
      </c>
    </row>
    <row r="19" spans="1:15" ht="18.75">
      <c r="A19" s="91"/>
      <c r="B19" s="30"/>
      <c r="C19" s="27"/>
      <c r="D19" s="32"/>
      <c r="E19" s="32"/>
      <c r="F19" s="31"/>
      <c r="G19" s="27"/>
      <c r="H19" s="28"/>
      <c r="I19" s="28">
        <f t="shared" si="0"/>
        <v>0</v>
      </c>
      <c r="J19" s="18"/>
      <c r="K19" s="29">
        <f t="shared" si="1"/>
        <v>0</v>
      </c>
      <c r="L19" s="18"/>
      <c r="M19" s="34"/>
      <c r="O19" s="71" t="s">
        <v>26</v>
      </c>
    </row>
    <row r="20" spans="1:15" ht="30" customHeight="1">
      <c r="A20" s="91"/>
      <c r="B20" s="30"/>
      <c r="C20" s="27"/>
      <c r="D20" s="32" t="s">
        <v>20</v>
      </c>
      <c r="E20" s="32" t="s">
        <v>21</v>
      </c>
      <c r="F20" s="31"/>
      <c r="G20" s="27">
        <v>1</v>
      </c>
      <c r="H20" s="28"/>
      <c r="I20" s="28">
        <f t="shared" si="0"/>
        <v>0</v>
      </c>
      <c r="J20" s="18">
        <f t="shared" si="2"/>
        <v>0</v>
      </c>
      <c r="K20" s="29">
        <f t="shared" si="1"/>
        <v>0</v>
      </c>
      <c r="L20" s="18">
        <f t="shared" si="3"/>
        <v>0</v>
      </c>
      <c r="M20" s="34" t="s">
        <v>22</v>
      </c>
      <c r="O20" s="69" t="s">
        <v>27</v>
      </c>
    </row>
    <row r="21" spans="1:15" ht="30" customHeight="1">
      <c r="A21" s="91"/>
      <c r="B21" s="30"/>
      <c r="C21" s="27"/>
      <c r="D21" s="32" t="s">
        <v>20</v>
      </c>
      <c r="E21" s="32" t="s">
        <v>21</v>
      </c>
      <c r="F21" s="31"/>
      <c r="G21" s="27">
        <v>1</v>
      </c>
      <c r="H21" s="28"/>
      <c r="I21" s="28">
        <f>G21*H21*23/100</f>
        <v>0</v>
      </c>
      <c r="J21" s="18">
        <f t="shared" si="2"/>
        <v>0</v>
      </c>
      <c r="K21" s="29">
        <f t="shared" si="1"/>
        <v>0</v>
      </c>
      <c r="L21" s="18">
        <f t="shared" si="3"/>
        <v>0</v>
      </c>
      <c r="M21" s="34" t="s">
        <v>22</v>
      </c>
      <c r="O21" s="23"/>
    </row>
    <row r="22" spans="1:15" ht="30" customHeight="1">
      <c r="A22" s="91"/>
      <c r="B22" s="30"/>
      <c r="C22" s="27"/>
      <c r="D22" s="32" t="s">
        <v>20</v>
      </c>
      <c r="E22" s="32" t="s">
        <v>21</v>
      </c>
      <c r="F22" s="31"/>
      <c r="G22" s="27"/>
      <c r="H22" s="28"/>
      <c r="I22" s="28">
        <f t="shared" ref="I22:I35" si="4">G22*H22*23/100</f>
        <v>0</v>
      </c>
      <c r="J22" s="18">
        <f t="shared" si="2"/>
        <v>0</v>
      </c>
      <c r="K22" s="29">
        <f t="shared" si="1"/>
        <v>0</v>
      </c>
      <c r="L22" s="18">
        <f t="shared" si="3"/>
        <v>0</v>
      </c>
      <c r="M22" s="34" t="s">
        <v>22</v>
      </c>
      <c r="O22" s="22" t="s">
        <v>28</v>
      </c>
    </row>
    <row r="23" spans="1:15" ht="30" customHeight="1">
      <c r="A23" s="91"/>
      <c r="B23" s="30"/>
      <c r="C23" s="27"/>
      <c r="D23" s="32" t="s">
        <v>20</v>
      </c>
      <c r="E23" s="32" t="s">
        <v>21</v>
      </c>
      <c r="F23" s="31"/>
      <c r="G23" s="27"/>
      <c r="H23" s="28"/>
      <c r="I23" s="28">
        <f t="shared" si="4"/>
        <v>0</v>
      </c>
      <c r="J23" s="18">
        <f t="shared" si="2"/>
        <v>0</v>
      </c>
      <c r="K23" s="29">
        <f t="shared" si="1"/>
        <v>0</v>
      </c>
      <c r="L23" s="18">
        <f t="shared" si="3"/>
        <v>0</v>
      </c>
      <c r="M23" s="34" t="s">
        <v>22</v>
      </c>
      <c r="O23" s="21" t="s">
        <v>29</v>
      </c>
    </row>
    <row r="24" spans="1:15" ht="30" customHeight="1">
      <c r="A24" s="91"/>
      <c r="B24" s="20"/>
      <c r="C24" s="19"/>
      <c r="D24" s="32" t="s">
        <v>20</v>
      </c>
      <c r="E24" s="32" t="s">
        <v>21</v>
      </c>
      <c r="F24" s="19"/>
      <c r="G24" s="19"/>
      <c r="H24" s="18"/>
      <c r="I24" s="28">
        <f t="shared" si="4"/>
        <v>0</v>
      </c>
      <c r="J24" s="18">
        <f t="shared" si="2"/>
        <v>0</v>
      </c>
      <c r="K24" s="29">
        <f t="shared" si="1"/>
        <v>0</v>
      </c>
      <c r="L24" s="18">
        <f t="shared" si="3"/>
        <v>0</v>
      </c>
      <c r="M24" s="34" t="s">
        <v>22</v>
      </c>
      <c r="O24" s="21" t="s">
        <v>30</v>
      </c>
    </row>
    <row r="25" spans="1:15" ht="30" customHeight="1">
      <c r="A25" s="91"/>
      <c r="B25" s="20"/>
      <c r="C25" s="19"/>
      <c r="D25" s="32" t="s">
        <v>20</v>
      </c>
      <c r="E25" s="32" t="s">
        <v>21</v>
      </c>
      <c r="F25" s="19"/>
      <c r="G25" s="19"/>
      <c r="H25" s="18"/>
      <c r="I25" s="28">
        <f t="shared" si="4"/>
        <v>0</v>
      </c>
      <c r="J25" s="18">
        <f t="shared" si="2"/>
        <v>0</v>
      </c>
      <c r="K25" s="29">
        <f t="shared" si="1"/>
        <v>0</v>
      </c>
      <c r="L25" s="18">
        <f t="shared" si="3"/>
        <v>0</v>
      </c>
      <c r="M25" s="34" t="s">
        <v>22</v>
      </c>
      <c r="O25" s="21" t="s">
        <v>31</v>
      </c>
    </row>
    <row r="26" spans="1:15" ht="30" customHeight="1">
      <c r="A26" s="91"/>
      <c r="B26" s="20"/>
      <c r="C26" s="19"/>
      <c r="D26" s="32" t="s">
        <v>20</v>
      </c>
      <c r="E26" s="32" t="s">
        <v>21</v>
      </c>
      <c r="F26" s="19"/>
      <c r="G26" s="19"/>
      <c r="H26" s="18"/>
      <c r="I26" s="28">
        <f t="shared" si="4"/>
        <v>0</v>
      </c>
      <c r="J26" s="18">
        <f t="shared" si="2"/>
        <v>0</v>
      </c>
      <c r="K26" s="29">
        <f t="shared" si="1"/>
        <v>0</v>
      </c>
      <c r="L26" s="18">
        <f t="shared" si="3"/>
        <v>0</v>
      </c>
      <c r="M26" s="34" t="s">
        <v>22</v>
      </c>
      <c r="O26" s="21" t="s">
        <v>32</v>
      </c>
    </row>
    <row r="27" spans="1:15" ht="30" customHeight="1">
      <c r="A27" s="91"/>
      <c r="B27" s="20"/>
      <c r="C27" s="19"/>
      <c r="D27" s="32" t="s">
        <v>20</v>
      </c>
      <c r="E27" s="32" t="s">
        <v>21</v>
      </c>
      <c r="F27" s="19"/>
      <c r="G27" s="19"/>
      <c r="H27" s="18"/>
      <c r="I27" s="28">
        <f t="shared" si="4"/>
        <v>0</v>
      </c>
      <c r="J27" s="18">
        <f t="shared" si="2"/>
        <v>0</v>
      </c>
      <c r="K27" s="29">
        <f t="shared" si="1"/>
        <v>0</v>
      </c>
      <c r="L27" s="18">
        <f t="shared" si="3"/>
        <v>0</v>
      </c>
      <c r="M27" s="34" t="s">
        <v>22</v>
      </c>
      <c r="O27" s="21" t="s">
        <v>33</v>
      </c>
    </row>
    <row r="28" spans="1:15" ht="30" customHeight="1">
      <c r="A28" s="91"/>
      <c r="B28" s="20"/>
      <c r="C28" s="19"/>
      <c r="D28" s="32" t="s">
        <v>20</v>
      </c>
      <c r="E28" s="32" t="s">
        <v>21</v>
      </c>
      <c r="F28" s="19"/>
      <c r="G28" s="19"/>
      <c r="H28" s="18"/>
      <c r="I28" s="28">
        <f t="shared" si="4"/>
        <v>0</v>
      </c>
      <c r="J28" s="18">
        <f t="shared" si="2"/>
        <v>0</v>
      </c>
      <c r="K28" s="29">
        <f t="shared" si="1"/>
        <v>0</v>
      </c>
      <c r="L28" s="18">
        <f t="shared" si="3"/>
        <v>0</v>
      </c>
      <c r="M28" s="34" t="s">
        <v>22</v>
      </c>
    </row>
    <row r="29" spans="1:15" ht="30" customHeight="1">
      <c r="A29" s="91"/>
      <c r="B29" s="20"/>
      <c r="C29" s="19"/>
      <c r="D29" s="32" t="s">
        <v>20</v>
      </c>
      <c r="E29" s="32" t="s">
        <v>21</v>
      </c>
      <c r="F29" s="19"/>
      <c r="G29" s="19"/>
      <c r="H29" s="18"/>
      <c r="I29" s="28">
        <f t="shared" si="4"/>
        <v>0</v>
      </c>
      <c r="J29" s="18">
        <f t="shared" si="2"/>
        <v>0</v>
      </c>
      <c r="K29" s="29">
        <f t="shared" si="1"/>
        <v>0</v>
      </c>
      <c r="L29" s="18">
        <f t="shared" si="3"/>
        <v>0</v>
      </c>
      <c r="M29" s="34" t="s">
        <v>22</v>
      </c>
    </row>
    <row r="30" spans="1:15" ht="30" customHeight="1">
      <c r="A30" s="91"/>
      <c r="B30" s="20"/>
      <c r="C30" s="19"/>
      <c r="D30" s="32" t="s">
        <v>20</v>
      </c>
      <c r="E30" s="32" t="s">
        <v>21</v>
      </c>
      <c r="F30" s="19"/>
      <c r="G30" s="19"/>
      <c r="H30" s="18"/>
      <c r="I30" s="28">
        <f t="shared" si="4"/>
        <v>0</v>
      </c>
      <c r="J30" s="18">
        <f t="shared" si="2"/>
        <v>0</v>
      </c>
      <c r="K30" s="29">
        <f t="shared" si="1"/>
        <v>0</v>
      </c>
      <c r="L30" s="18">
        <f t="shared" si="3"/>
        <v>0</v>
      </c>
      <c r="M30" s="34" t="s">
        <v>22</v>
      </c>
    </row>
    <row r="31" spans="1:15" ht="30" customHeight="1">
      <c r="A31" s="91"/>
      <c r="B31" s="20"/>
      <c r="C31" s="19"/>
      <c r="D31" s="32" t="s">
        <v>20</v>
      </c>
      <c r="E31" s="32" t="s">
        <v>21</v>
      </c>
      <c r="F31" s="19"/>
      <c r="G31" s="19"/>
      <c r="H31" s="18"/>
      <c r="I31" s="28">
        <f t="shared" si="4"/>
        <v>0</v>
      </c>
      <c r="J31" s="18">
        <f t="shared" si="2"/>
        <v>0</v>
      </c>
      <c r="K31" s="29">
        <f t="shared" si="1"/>
        <v>0</v>
      </c>
      <c r="L31" s="18">
        <f t="shared" si="3"/>
        <v>0</v>
      </c>
      <c r="M31" s="34" t="s">
        <v>22</v>
      </c>
    </row>
    <row r="32" spans="1:15" ht="30" customHeight="1">
      <c r="A32" s="91"/>
      <c r="B32" s="20"/>
      <c r="C32" s="19"/>
      <c r="D32" s="32" t="s">
        <v>20</v>
      </c>
      <c r="E32" s="32" t="s">
        <v>21</v>
      </c>
      <c r="F32" s="19"/>
      <c r="G32" s="19"/>
      <c r="H32" s="18"/>
      <c r="I32" s="28">
        <f t="shared" si="4"/>
        <v>0</v>
      </c>
      <c r="J32" s="18">
        <f t="shared" si="2"/>
        <v>0</v>
      </c>
      <c r="K32" s="29">
        <f t="shared" si="1"/>
        <v>0</v>
      </c>
      <c r="L32" s="18">
        <f t="shared" si="3"/>
        <v>0</v>
      </c>
      <c r="M32" s="34" t="s">
        <v>22</v>
      </c>
    </row>
    <row r="33" spans="1:15" ht="30" customHeight="1">
      <c r="A33" s="91"/>
      <c r="B33" s="20"/>
      <c r="C33" s="19"/>
      <c r="D33" s="32" t="s">
        <v>20</v>
      </c>
      <c r="E33" s="32" t="s">
        <v>21</v>
      </c>
      <c r="F33" s="19"/>
      <c r="G33" s="19"/>
      <c r="H33" s="18"/>
      <c r="I33" s="28">
        <f t="shared" si="4"/>
        <v>0</v>
      </c>
      <c r="J33" s="18">
        <f t="shared" si="2"/>
        <v>0</v>
      </c>
      <c r="K33" s="29">
        <f t="shared" si="1"/>
        <v>0</v>
      </c>
      <c r="L33" s="18">
        <f t="shared" si="3"/>
        <v>0</v>
      </c>
      <c r="M33" s="34" t="s">
        <v>22</v>
      </c>
    </row>
    <row r="34" spans="1:15" ht="30" customHeight="1">
      <c r="A34" s="91"/>
      <c r="B34" s="20"/>
      <c r="C34" s="19"/>
      <c r="D34" s="32" t="s">
        <v>20</v>
      </c>
      <c r="E34" s="32" t="s">
        <v>21</v>
      </c>
      <c r="F34" s="19"/>
      <c r="G34" s="19"/>
      <c r="H34" s="18"/>
      <c r="I34" s="28">
        <f t="shared" si="4"/>
        <v>0</v>
      </c>
      <c r="J34" s="18">
        <f t="shared" si="2"/>
        <v>0</v>
      </c>
      <c r="K34" s="29">
        <f t="shared" si="1"/>
        <v>0</v>
      </c>
      <c r="L34" s="18">
        <f t="shared" si="3"/>
        <v>0</v>
      </c>
      <c r="M34" s="34" t="s">
        <v>22</v>
      </c>
    </row>
    <row r="35" spans="1:15" ht="30" customHeight="1">
      <c r="A35" s="91"/>
      <c r="B35" s="20"/>
      <c r="C35" s="19"/>
      <c r="D35" s="32" t="s">
        <v>20</v>
      </c>
      <c r="E35" s="32" t="s">
        <v>21</v>
      </c>
      <c r="F35" s="19"/>
      <c r="G35" s="19"/>
      <c r="H35" s="18"/>
      <c r="I35" s="28">
        <f t="shared" si="4"/>
        <v>0</v>
      </c>
      <c r="J35" s="18">
        <f t="shared" si="2"/>
        <v>0</v>
      </c>
      <c r="K35" s="29">
        <f t="shared" si="1"/>
        <v>0</v>
      </c>
      <c r="L35" s="18">
        <f t="shared" si="3"/>
        <v>0</v>
      </c>
      <c r="M35" s="34" t="s">
        <v>22</v>
      </c>
    </row>
    <row r="36" spans="1:15" ht="18.75">
      <c r="F36" s="90" t="s">
        <v>34</v>
      </c>
      <c r="G36" s="90"/>
      <c r="H36" s="90"/>
      <c r="I36" s="17">
        <f>SUM(I16:I35)</f>
        <v>0</v>
      </c>
      <c r="J36" s="17">
        <f>SUM(J16:J35)</f>
        <v>0</v>
      </c>
      <c r="K36" s="16">
        <f>SUM(K16:K35)</f>
        <v>0</v>
      </c>
      <c r="L36" s="15">
        <f>J36-K36</f>
        <v>0</v>
      </c>
      <c r="M36" s="5"/>
    </row>
    <row r="37" spans="1:15">
      <c r="K37" s="35"/>
      <c r="M37" s="5"/>
    </row>
    <row r="38" spans="1:15">
      <c r="M38" s="5"/>
    </row>
    <row r="39" spans="1:15">
      <c r="M39" s="36" t="s">
        <v>35</v>
      </c>
      <c r="O39" s="86" t="s">
        <v>36</v>
      </c>
    </row>
    <row r="40" spans="1:15">
      <c r="M40" s="37" t="s">
        <v>37</v>
      </c>
      <c r="O40" s="87"/>
    </row>
    <row r="41" spans="1:15">
      <c r="M41" s="38"/>
      <c r="O41" s="87"/>
    </row>
    <row r="42" spans="1:15">
      <c r="M42" s="39" t="s">
        <v>38</v>
      </c>
      <c r="O42" s="87"/>
    </row>
    <row r="43" spans="1:15">
      <c r="M43" s="40" t="s">
        <v>39</v>
      </c>
      <c r="O43" s="87"/>
    </row>
    <row r="44" spans="1:15">
      <c r="M44" s="38"/>
      <c r="O44" s="87"/>
    </row>
    <row r="45" spans="1:15">
      <c r="M45" s="39" t="s">
        <v>38</v>
      </c>
      <c r="O45" s="87"/>
    </row>
    <row r="46" spans="1:15">
      <c r="M46" s="40" t="s">
        <v>40</v>
      </c>
      <c r="O46" s="87"/>
    </row>
    <row r="47" spans="1:15">
      <c r="M47" s="38"/>
      <c r="O47" s="87"/>
    </row>
    <row r="48" spans="1:15">
      <c r="M48" s="39" t="s">
        <v>38</v>
      </c>
    </row>
    <row r="49" spans="1:13">
      <c r="M49" s="5"/>
    </row>
    <row r="50" spans="1:1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9"/>
    </row>
  </sheetData>
  <mergeCells count="19">
    <mergeCell ref="O39:O47"/>
    <mergeCell ref="O14:O15"/>
    <mergeCell ref="F36:H36"/>
    <mergeCell ref="H14:H15"/>
    <mergeCell ref="A16:A35"/>
    <mergeCell ref="A14:A15"/>
    <mergeCell ref="B14:B15"/>
    <mergeCell ref="C8:J8"/>
    <mergeCell ref="C9:J9"/>
    <mergeCell ref="J14:J15"/>
    <mergeCell ref="L14:L15"/>
    <mergeCell ref="M14:M15"/>
    <mergeCell ref="A11:C11"/>
    <mergeCell ref="A12:C12"/>
    <mergeCell ref="E14:E15"/>
    <mergeCell ref="F14:F15"/>
    <mergeCell ref="G14:G15"/>
    <mergeCell ref="C14:C15"/>
    <mergeCell ref="D14:D15"/>
  </mergeCells>
  <conditionalFormatting sqref="K36">
    <cfRule type="cellIs" dxfId="2" priority="1" operator="greaterThan">
      <formula>200000</formula>
    </cfRule>
  </conditionalFormatting>
  <dataValidations count="2">
    <dataValidation type="list" allowBlank="1" showInputMessage="1" showErrorMessage="1" sqref="B16:B35" xr:uid="{00000000-0002-0000-0000-000000000000}">
      <formula1>$O$16:$O$21</formula1>
    </dataValidation>
    <dataValidation type="list" allowBlank="1" showInputMessage="1" showErrorMessage="1" sqref="F16:F35" xr:uid="{00000000-0002-0000-0000-000001000000}">
      <formula1>$O$23:$O$28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N44"/>
  <sheetViews>
    <sheetView topLeftCell="A14" zoomScale="70" zoomScaleNormal="70" workbookViewId="0">
      <selection activeCell="O27" sqref="O27"/>
    </sheetView>
  </sheetViews>
  <sheetFormatPr defaultRowHeight="15" customHeight="1"/>
  <cols>
    <col min="1" max="1" width="23.7109375" bestFit="1" customWidth="1"/>
    <col min="2" max="2" width="13.140625" bestFit="1" customWidth="1"/>
    <col min="3" max="3" width="4.5703125" customWidth="1"/>
    <col min="4" max="4" width="24.85546875" bestFit="1" customWidth="1"/>
    <col min="5" max="5" width="19.5703125" bestFit="1" customWidth="1"/>
    <col min="6" max="6" width="18.140625" bestFit="1" customWidth="1"/>
    <col min="7" max="8" width="11.28515625" customWidth="1"/>
    <col min="9" max="9" width="17.85546875" bestFit="1" customWidth="1"/>
    <col min="10" max="10" width="11.42578125" customWidth="1"/>
    <col min="11" max="12" width="14" customWidth="1"/>
    <col min="13" max="13" width="18.5703125" customWidth="1"/>
    <col min="14" max="14" width="19.140625" customWidth="1"/>
  </cols>
  <sheetData>
    <row r="2" spans="1:14" ht="15" customHeight="1">
      <c r="H2" s="72"/>
    </row>
    <row r="3" spans="1:14" ht="15" customHeight="1">
      <c r="H3" s="72"/>
    </row>
    <row r="4" spans="1:14" ht="15" customHeight="1">
      <c r="H4" s="72"/>
    </row>
    <row r="8" spans="1:14">
      <c r="D8" s="77" t="s">
        <v>41</v>
      </c>
      <c r="E8" s="77"/>
      <c r="F8" s="77"/>
      <c r="G8" s="77"/>
      <c r="H8" s="77"/>
      <c r="I8" s="77"/>
      <c r="J8" s="77"/>
      <c r="K8" s="77"/>
      <c r="L8" s="49"/>
      <c r="M8" s="49"/>
    </row>
    <row r="9" spans="1:14">
      <c r="D9" s="77" t="s">
        <v>42</v>
      </c>
      <c r="E9" s="77"/>
      <c r="F9" s="77"/>
      <c r="G9" s="77"/>
      <c r="H9" s="77"/>
      <c r="I9" s="77"/>
      <c r="J9" s="77"/>
      <c r="K9" s="77"/>
      <c r="L9" s="49"/>
      <c r="M9" s="49"/>
    </row>
    <row r="10" spans="1:14"/>
    <row r="11" spans="1:14">
      <c r="A11" s="101"/>
      <c r="B11" s="84"/>
      <c r="C11" s="84"/>
      <c r="D11" s="84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>
      <c r="A12" s="47" t="s">
        <v>43</v>
      </c>
      <c r="B12" s="48"/>
      <c r="C12" s="48"/>
      <c r="D12" s="48"/>
    </row>
    <row r="13" spans="1:14">
      <c r="A13" s="13"/>
      <c r="B13" s="14"/>
    </row>
    <row r="14" spans="1:14">
      <c r="A14" s="41" t="s">
        <v>44</v>
      </c>
      <c r="B14" s="26"/>
      <c r="D14" s="1" t="s">
        <v>45</v>
      </c>
    </row>
    <row r="15" spans="1:14">
      <c r="A15" s="42" t="s">
        <v>46</v>
      </c>
      <c r="B15" s="26"/>
      <c r="D15" s="102">
        <f>Budżet!K36</f>
        <v>0</v>
      </c>
    </row>
    <row r="16" spans="1:14">
      <c r="A16" s="42" t="s">
        <v>47</v>
      </c>
      <c r="B16" s="33">
        <f>B15-B14</f>
        <v>0</v>
      </c>
      <c r="D16" s="102"/>
    </row>
    <row r="17" spans="1:14">
      <c r="A17" s="6"/>
    </row>
    <row r="18" spans="1:14">
      <c r="A18" s="6"/>
    </row>
    <row r="19" spans="1:14" ht="56.25" customHeight="1">
      <c r="A19" s="6"/>
      <c r="B19" s="103" t="s">
        <v>48</v>
      </c>
      <c r="C19" s="104"/>
      <c r="D19" s="43" t="s">
        <v>49</v>
      </c>
      <c r="E19" s="43" t="s">
        <v>50</v>
      </c>
      <c r="F19" s="43" t="s">
        <v>51</v>
      </c>
      <c r="G19" s="54" t="s">
        <v>28</v>
      </c>
      <c r="H19" s="57" t="s">
        <v>52</v>
      </c>
      <c r="I19" s="59" t="s">
        <v>53</v>
      </c>
      <c r="J19" s="126" t="s">
        <v>54</v>
      </c>
      <c r="K19" s="63" t="s">
        <v>55</v>
      </c>
      <c r="L19" s="67" t="s">
        <v>56</v>
      </c>
      <c r="M19" s="43" t="s">
        <v>57</v>
      </c>
      <c r="N19" s="44" t="s">
        <v>58</v>
      </c>
    </row>
    <row r="20" spans="1:14" ht="66" customHeight="1">
      <c r="A20" s="6"/>
      <c r="B20" s="105">
        <v>1</v>
      </c>
      <c r="C20" s="106"/>
      <c r="D20" s="111" t="s">
        <v>59</v>
      </c>
      <c r="E20" s="92"/>
      <c r="F20" s="10" t="s">
        <v>60</v>
      </c>
      <c r="G20" s="10"/>
      <c r="H20" s="2"/>
      <c r="I20" s="60"/>
      <c r="J20" s="127"/>
      <c r="K20" s="95" t="s">
        <v>61</v>
      </c>
      <c r="L20" s="123">
        <f>Budżet!$K$36*40%</f>
        <v>0</v>
      </c>
      <c r="M20" s="128">
        <f>E15*0.23</f>
        <v>0</v>
      </c>
      <c r="N20" s="98">
        <f>Budżet!$K$36*40%</f>
        <v>0</v>
      </c>
    </row>
    <row r="21" spans="1:14">
      <c r="A21" s="6"/>
      <c r="B21" s="107"/>
      <c r="C21" s="108"/>
      <c r="D21" s="112"/>
      <c r="E21" s="93"/>
      <c r="F21" s="2" t="s">
        <v>60</v>
      </c>
      <c r="G21" s="2"/>
      <c r="H21" s="2"/>
      <c r="I21" s="60"/>
      <c r="J21" s="127"/>
      <c r="K21" s="96"/>
      <c r="L21" s="124"/>
      <c r="M21" s="129"/>
      <c r="N21" s="99"/>
    </row>
    <row r="22" spans="1:14">
      <c r="A22" s="6"/>
      <c r="B22" s="109"/>
      <c r="C22" s="110"/>
      <c r="D22" s="113"/>
      <c r="E22" s="94"/>
      <c r="F22" s="11" t="s">
        <v>60</v>
      </c>
      <c r="G22" s="11"/>
      <c r="H22" s="55"/>
      <c r="I22" s="56"/>
      <c r="J22" s="127"/>
      <c r="K22" s="97"/>
      <c r="L22" s="125"/>
      <c r="M22" s="130"/>
      <c r="N22" s="100"/>
    </row>
    <row r="23" spans="1:14">
      <c r="A23" s="6"/>
      <c r="B23" s="117">
        <v>2</v>
      </c>
      <c r="C23" s="118"/>
      <c r="D23" s="111" t="s">
        <v>59</v>
      </c>
      <c r="E23" s="92"/>
      <c r="F23" s="10" t="s">
        <v>60</v>
      </c>
      <c r="G23" s="10"/>
      <c r="H23" s="58"/>
      <c r="I23" s="61"/>
      <c r="J23" s="127"/>
      <c r="K23" s="114" t="s">
        <v>62</v>
      </c>
      <c r="L23" s="123">
        <f>Budżet!$K$36*40%</f>
        <v>0</v>
      </c>
      <c r="M23" s="131">
        <f>E15*0.32</f>
        <v>0</v>
      </c>
      <c r="N23" s="98">
        <f>Budżet!$K$36*40%</f>
        <v>0</v>
      </c>
    </row>
    <row r="24" spans="1:14">
      <c r="A24" s="6"/>
      <c r="B24" s="119"/>
      <c r="C24" s="120"/>
      <c r="D24" s="112"/>
      <c r="E24" s="93"/>
      <c r="F24" s="45" t="s">
        <v>60</v>
      </c>
      <c r="G24" s="45"/>
      <c r="H24" s="2"/>
      <c r="I24" s="60"/>
      <c r="J24" s="127"/>
      <c r="K24" s="115"/>
      <c r="L24" s="124"/>
      <c r="M24" s="132"/>
      <c r="N24" s="99"/>
    </row>
    <row r="25" spans="1:14" ht="40.9" customHeight="1">
      <c r="A25" s="6"/>
      <c r="B25" s="121"/>
      <c r="C25" s="122"/>
      <c r="D25" s="113"/>
      <c r="E25" s="93"/>
      <c r="F25" s="12" t="s">
        <v>60</v>
      </c>
      <c r="G25" s="12"/>
      <c r="H25" s="12"/>
      <c r="I25" s="62"/>
      <c r="J25" s="127"/>
      <c r="K25" s="116"/>
      <c r="L25" s="125"/>
      <c r="M25" s="133"/>
      <c r="N25" s="100"/>
    </row>
    <row r="26" spans="1:14" ht="40.9" customHeight="1">
      <c r="A26" s="6"/>
      <c r="B26" s="117">
        <v>3</v>
      </c>
      <c r="C26" s="118"/>
      <c r="D26" s="111" t="s">
        <v>59</v>
      </c>
      <c r="E26" s="73"/>
      <c r="F26" s="10" t="s">
        <v>60</v>
      </c>
      <c r="G26" s="10"/>
      <c r="H26" s="58"/>
      <c r="I26" s="61"/>
      <c r="J26" s="127"/>
      <c r="K26" s="146" t="s">
        <v>63</v>
      </c>
      <c r="L26" s="123">
        <f>Budżet!$K$36*20%</f>
        <v>0</v>
      </c>
      <c r="M26" s="134"/>
      <c r="N26" s="123">
        <f>Budżet!$K$36*20%</f>
        <v>0</v>
      </c>
    </row>
    <row r="27" spans="1:14" ht="40.9" customHeight="1">
      <c r="A27" s="6"/>
      <c r="B27" s="119"/>
      <c r="C27" s="120"/>
      <c r="D27" s="112"/>
      <c r="E27" s="50"/>
      <c r="F27" s="45" t="s">
        <v>60</v>
      </c>
      <c r="G27" s="45"/>
      <c r="H27" s="2"/>
      <c r="I27" s="60"/>
      <c r="J27" s="127"/>
      <c r="K27" s="147"/>
      <c r="L27" s="124"/>
      <c r="M27" s="135"/>
      <c r="N27" s="124"/>
    </row>
    <row r="28" spans="1:14" ht="40.9" customHeight="1">
      <c r="A28" s="6"/>
      <c r="B28" s="121"/>
      <c r="C28" s="122"/>
      <c r="D28" s="113"/>
      <c r="E28" s="74"/>
      <c r="F28" s="12" t="s">
        <v>60</v>
      </c>
      <c r="G28" s="12"/>
      <c r="H28" s="12"/>
      <c r="I28" s="64"/>
      <c r="J28" s="127"/>
      <c r="K28" s="148"/>
      <c r="L28" s="125"/>
      <c r="M28" s="136"/>
      <c r="N28" s="125"/>
    </row>
    <row r="29" spans="1:14">
      <c r="A29" s="6"/>
      <c r="K29" s="46"/>
      <c r="L29" s="75"/>
      <c r="M29" s="75">
        <f>SUM(M20:M28)</f>
        <v>0</v>
      </c>
      <c r="N29" s="76">
        <f>SUM(N20:N28)</f>
        <v>0</v>
      </c>
    </row>
    <row r="30" spans="1:14">
      <c r="A30" s="6"/>
    </row>
    <row r="31" spans="1:14">
      <c r="A31" s="6"/>
    </row>
    <row r="32" spans="1:14">
      <c r="A32" s="6"/>
    </row>
    <row r="33" spans="1:14">
      <c r="A33" s="6"/>
      <c r="K33" s="141" t="s">
        <v>35</v>
      </c>
      <c r="L33" s="141"/>
      <c r="M33" s="51"/>
    </row>
    <row r="34" spans="1:14" ht="24.75" customHeight="1">
      <c r="A34" s="6"/>
      <c r="K34" s="143" t="s">
        <v>37</v>
      </c>
      <c r="L34" s="144"/>
      <c r="M34" s="52"/>
    </row>
    <row r="35" spans="1:14">
      <c r="A35" s="6"/>
      <c r="K35" s="145" t="s">
        <v>38</v>
      </c>
      <c r="L35" s="145"/>
    </row>
    <row r="36" spans="1:14">
      <c r="A36" s="6"/>
      <c r="K36" s="145"/>
      <c r="L36" s="145"/>
      <c r="M36" s="53"/>
    </row>
    <row r="37" spans="1:14" ht="37.5" customHeight="1">
      <c r="A37" s="6"/>
      <c r="K37" s="142" t="s">
        <v>64</v>
      </c>
      <c r="L37" s="142"/>
      <c r="M37" s="52"/>
    </row>
    <row r="38" spans="1:14">
      <c r="A38" s="6"/>
      <c r="K38" s="137" t="s">
        <v>38</v>
      </c>
      <c r="L38" s="138"/>
    </row>
    <row r="39" spans="1:14">
      <c r="A39" s="6"/>
      <c r="K39" s="139"/>
      <c r="L39" s="140"/>
      <c r="M39" s="53"/>
    </row>
    <row r="40" spans="1:14" ht="37.5" customHeight="1">
      <c r="A40" s="6"/>
      <c r="K40" s="142" t="s">
        <v>40</v>
      </c>
      <c r="L40" s="142"/>
      <c r="M40" s="52"/>
    </row>
    <row r="41" spans="1:14">
      <c r="A41" s="6"/>
      <c r="K41" s="137" t="s">
        <v>38</v>
      </c>
      <c r="L41" s="138"/>
    </row>
    <row r="42" spans="1:14">
      <c r="A42" s="6"/>
      <c r="K42" s="139"/>
      <c r="L42" s="140"/>
      <c r="M42" s="53"/>
    </row>
    <row r="43" spans="1:14">
      <c r="A43" s="6"/>
    </row>
    <row r="44" spans="1:14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</sheetData>
  <mergeCells count="33">
    <mergeCell ref="K41:L42"/>
    <mergeCell ref="K33:L33"/>
    <mergeCell ref="K40:L40"/>
    <mergeCell ref="K38:L39"/>
    <mergeCell ref="K34:L34"/>
    <mergeCell ref="K35:L36"/>
    <mergeCell ref="K37:L37"/>
    <mergeCell ref="K26:K28"/>
    <mergeCell ref="E23:E25"/>
    <mergeCell ref="K23:K25"/>
    <mergeCell ref="N23:N25"/>
    <mergeCell ref="B26:C28"/>
    <mergeCell ref="D26:D28"/>
    <mergeCell ref="N26:N28"/>
    <mergeCell ref="L23:L25"/>
    <mergeCell ref="L26:L28"/>
    <mergeCell ref="B23:C25"/>
    <mergeCell ref="D23:D25"/>
    <mergeCell ref="J19:J28"/>
    <mergeCell ref="M20:M22"/>
    <mergeCell ref="M23:M25"/>
    <mergeCell ref="M26:M28"/>
    <mergeCell ref="L20:L22"/>
    <mergeCell ref="D8:K8"/>
    <mergeCell ref="D9:K9"/>
    <mergeCell ref="E20:E22"/>
    <mergeCell ref="K20:K22"/>
    <mergeCell ref="N20:N22"/>
    <mergeCell ref="A11:D11"/>
    <mergeCell ref="D15:D16"/>
    <mergeCell ref="B19:C19"/>
    <mergeCell ref="B20:C22"/>
    <mergeCell ref="D20:D22"/>
  </mergeCells>
  <conditionalFormatting sqref="E20:E28">
    <cfRule type="cellIs" dxfId="1" priority="1" operator="lessThan">
      <formula>$B$14</formula>
    </cfRule>
    <cfRule type="cellIs" dxfId="0" priority="2" operator="greaterThan">
      <formula>$B$15</formula>
    </cfRule>
  </conditionalFormatting>
  <pageMargins left="0.7" right="0.7" top="0.75" bottom="0.75" header="0.3" footer="0.3"/>
  <pageSetup paperSize="9" scale="4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B5ED2-BC09-40D3-A614-7AAA22E36F88}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100e0cb-aa0d-45a3-9153-cca4211448d6">
      <UserInfo>
        <DisplayName/>
        <AccountId xsi:nil="true"/>
        <AccountType/>
      </UserInfo>
    </SharedWithUsers>
    <MediaLengthInSeconds xmlns="e85664b2-ebe0-44e5-9f0b-46a6db16a231" xsi:nil="true"/>
    <lcf76f155ced4ddcb4097134ff3c332f xmlns="e85664b2-ebe0-44e5-9f0b-46a6db16a231">
      <Terms xmlns="http://schemas.microsoft.com/office/infopath/2007/PartnerControls"/>
    </lcf76f155ced4ddcb4097134ff3c332f>
    <TaxCatchAll xmlns="e100e0cb-aa0d-45a3-9153-cca4211448d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614F526E5832B4A8B8F9E22455252A4" ma:contentTypeVersion="18" ma:contentTypeDescription="Utwórz nowy dokument." ma:contentTypeScope="" ma:versionID="44089074b2d6d4adef2754aae6651d39">
  <xsd:schema xmlns:xsd="http://www.w3.org/2001/XMLSchema" xmlns:xs="http://www.w3.org/2001/XMLSchema" xmlns:p="http://schemas.microsoft.com/office/2006/metadata/properties" xmlns:ns2="e85664b2-ebe0-44e5-9f0b-46a6db16a231" xmlns:ns3="e100e0cb-aa0d-45a3-9153-cca4211448d6" targetNamespace="http://schemas.microsoft.com/office/2006/metadata/properties" ma:root="true" ma:fieldsID="dc08a508e04525700d54c128beabc0b2" ns2:_="" ns3:_="">
    <xsd:import namespace="e85664b2-ebe0-44e5-9f0b-46a6db16a231"/>
    <xsd:import namespace="e100e0cb-aa0d-45a3-9153-cca421144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5664b2-ebe0-44e5-9f0b-46a6db16a2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69800810-4acd-445e-b896-5e2bf313e7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00e0cb-aa0d-45a3-9153-cca421144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3edc95-ef15-4137-8cd6-db50134a7c3d}" ma:internalName="TaxCatchAll" ma:showField="CatchAllData" ma:web="e100e0cb-aa0d-45a3-9153-cca421144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E498D7-7FAA-41EC-9939-06EEC3792253}"/>
</file>

<file path=customXml/itemProps2.xml><?xml version="1.0" encoding="utf-8"?>
<ds:datastoreItem xmlns:ds="http://schemas.openxmlformats.org/officeDocument/2006/customXml" ds:itemID="{1BB8AB0E-A43F-4EA0-81F2-BC46E80DED03}"/>
</file>

<file path=customXml/itemProps3.xml><?xml version="1.0" encoding="utf-8"?>
<ds:datastoreItem xmlns:ds="http://schemas.openxmlformats.org/officeDocument/2006/customXml" ds:itemID="{072C569F-A5CB-4689-A2FF-956052241B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Polska Agencja Rozwoju Przedsiębiorczości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Seniuk Marcin</dc:creator>
  <cp:keywords/>
  <dc:description/>
  <cp:lastModifiedBy>Ewa Grabowska</cp:lastModifiedBy>
  <cp:revision/>
  <dcterms:created xsi:type="dcterms:W3CDTF">2018-05-28T07:11:18Z</dcterms:created>
  <dcterms:modified xsi:type="dcterms:W3CDTF">2025-03-03T14:57:32Z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3672000</vt:r8>
  </property>
  <property fmtid="{D5CDD505-2E9C-101B-9397-08002B2CF9AE}" pid="3" name="ContentTypeId">
    <vt:lpwstr>0x010100F614F526E5832B4A8B8F9E22455252A4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  <property fmtid="{D5CDD505-2E9C-101B-9397-08002B2CF9AE}" pid="8" name="xd_ProgID">
    <vt:lpwstr/>
  </property>
  <property fmtid="{D5CDD505-2E9C-101B-9397-08002B2CF9AE}" pid="9" name="TemplateUrl">
    <vt:lpwstr/>
  </property>
  <property fmtid="{D5CDD505-2E9C-101B-9397-08002B2CF9AE}" pid="10" name="xd_Signature">
    <vt:bool>false</vt:bool>
  </property>
</Properties>
</file>